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rag\OneDrive - aslalessandria\Desktop\bilancio\delibera\"/>
    </mc:Choice>
  </mc:AlternateContent>
  <bookViews>
    <workbookView xWindow="0" yWindow="0" windowWidth="16380" windowHeight="8190" tabRatio="500" firstSheet="2" activeTab="3"/>
  </bookViews>
  <sheets>
    <sheet name="2018 cred indist" sheetId="5" r:id="rId1"/>
    <sheet name="2018 cred indist vinc 45001" sheetId="6" r:id="rId2"/>
    <sheet name="2018 cred pay back 4500316" sheetId="7" r:id="rId3"/>
    <sheet name="2018 cred finanz esercizi p" sheetId="8" r:id="rId4"/>
  </sheets>
  <definedNames>
    <definedName name="_xlnm.Print_Area" localSheetId="0">'2018 cred indist'!$A$1:$D$86</definedName>
  </definedNames>
  <calcPr calcId="152511" calcMode="manual"/>
</workbook>
</file>

<file path=xl/calcChain.xml><?xml version="1.0" encoding="utf-8"?>
<calcChain xmlns="http://schemas.openxmlformats.org/spreadsheetml/2006/main">
  <c r="B17" i="8" l="1"/>
  <c r="B12" i="8"/>
  <c r="B7" i="8"/>
  <c r="B7" i="7"/>
  <c r="B7" i="6"/>
  <c r="B79" i="5"/>
  <c r="B69" i="5"/>
  <c r="B71" i="5" s="1"/>
  <c r="B63" i="5"/>
  <c r="B55" i="5"/>
  <c r="B47" i="5"/>
  <c r="B39" i="5"/>
  <c r="B29" i="5"/>
  <c r="B31" i="5" s="1"/>
  <c r="B20" i="5"/>
  <c r="B82" i="5" l="1"/>
</calcChain>
</file>

<file path=xl/sharedStrings.xml><?xml version="1.0" encoding="utf-8"?>
<sst xmlns="http://schemas.openxmlformats.org/spreadsheetml/2006/main" count="152" uniqueCount="43">
  <si>
    <t xml:space="preserve">CREDITI e DEBITI verso Regione contributi indistinti </t>
  </si>
  <si>
    <t>anno d'origine del credito e debito</t>
  </si>
  <si>
    <t>(importi in euro)</t>
  </si>
  <si>
    <t>codice SP</t>
  </si>
  <si>
    <t xml:space="preserve">Assegnazioni regionali contributo indistinto (sottoconto ce 4500131/4 comprensivo di STP carico Regione, DGR del 27 dicembre 2018 n. 23-8257, Tabella B) </t>
  </si>
  <si>
    <t>+</t>
  </si>
  <si>
    <t>Assegnazioni regionali contributo indistinto (di cui  sottoconto ce 4500164, DGR del 22 marzo 2019 n.43 – 8607, allegato C, colonna B)</t>
  </si>
  <si>
    <t xml:space="preserve">trasferimenti di cassa nel corso dell'esercizio risultanti alla Regione </t>
  </si>
  <si>
    <t>-</t>
  </si>
  <si>
    <t>+/- saldo mobilità tra ASR Piemonte (comprensivi di ricavi e costi per prestazioni di labor.)</t>
  </si>
  <si>
    <t>+/- saldo mobilità con altre Regioni</t>
  </si>
  <si>
    <t xml:space="preserve">debito compensato per ARAN </t>
  </si>
  <si>
    <r>
      <rPr>
        <sz val="11"/>
        <rFont val="Arial"/>
        <family val="2"/>
      </rPr>
      <t>saldo gestione emocomponenti AVIS (</t>
    </r>
    <r>
      <rPr>
        <sz val="10"/>
        <rFont val="Arial"/>
      </rPr>
      <t>compensazione da AOU Città della Salute AVIS e Banca del sangue, AOU S.Luigi vs ASL TO 3)</t>
    </r>
  </si>
  <si>
    <t>+ AOU Città della salute   -  altre ASR</t>
  </si>
  <si>
    <t xml:space="preserve">saldo gestione emoderivati KEDRION </t>
  </si>
  <si>
    <t>+ ASL TO 4 - altre ASR</t>
  </si>
  <si>
    <t xml:space="preserve">debito quota fondo speciale per rischi responsabilità civile delle ASR -ART. 21 L.R. N. 9/2004 </t>
  </si>
  <si>
    <t>credito per distribuzione farmaci per conto compensato dalla Regione (riservato alla ASL AT capofila)</t>
  </si>
  <si>
    <t>credito per distribuzione dispositivi medici ptz diabetici per conto compensato dalla Regione (riservato alla ASL AT capofila)</t>
  </si>
  <si>
    <t>credito per distribuzione  vaccini anti-influenzali per conto compensato dalla Regione (riservato alla ASL AT capofila)</t>
  </si>
  <si>
    <t>debito per distribuzione farmaci per conto compensato dalla Regione</t>
  </si>
  <si>
    <t>debito per dispositivi medici ptz diabetici per conto compensato dalla Regione</t>
  </si>
  <si>
    <t>debito per distribuzione vaccini anti-influenzali  per conto compensato dalla Regione</t>
  </si>
  <si>
    <t>credito verso Regione saldo al 31.12.2018</t>
  </si>
  <si>
    <t>debito verso Regione saldo al 31.12.2018</t>
  </si>
  <si>
    <t>Crediti formati prima dell’esercizio 2018</t>
  </si>
  <si>
    <t>(ex conti 4500131,4, 4500126...aperture come da chiusura tabelle anno 2017)</t>
  </si>
  <si>
    <t>credito verso Regione saldo al 31.12.2017 (bilancio ASR)</t>
  </si>
  <si>
    <t>1220101-1220132</t>
  </si>
  <si>
    <t xml:space="preserve">quota eventualmente incassata a gennaio 2017 </t>
  </si>
  <si>
    <t>quota eventualmente incassata a gennaio 2018</t>
  </si>
  <si>
    <t>per memoria</t>
  </si>
  <si>
    <t>quota eventualmente incassata a gennaio 2017</t>
  </si>
  <si>
    <t>2011 e precedenti</t>
  </si>
  <si>
    <t>CREDITI vs. Regione contributi ex conto 4500126-FSN ob.PSN e altro</t>
  </si>
  <si>
    <t>Assegnazioni risorse vincolate regionali (sottoconto ce 4500126, DGR del 27 dicembre 2018 n. 23-8257, Tabella C1+Tabella C2 (esclusa formazione MMG) + allegato A DGR del 22 marzo 2019 n.43 – 8607</t>
  </si>
  <si>
    <t>=</t>
  </si>
  <si>
    <t>CREDITI vs. Regione pay back farmaceutica/farmaci</t>
  </si>
  <si>
    <t>Assegnazioni risorse regionali per entrate da Payback( sottoconto CE 4500316, DGR del 27 dicembre 2018 n. 23-8257, Tabella D1)</t>
  </si>
  <si>
    <t>CREDITI vs. Regione per finanziamenti di esercizi precedenti (cod.4700301)</t>
  </si>
  <si>
    <t>DGR del 22 marzo 2019 n.43-8607, Allegato C, Contributi una tantum finalizzati ad investimenti del SSR</t>
  </si>
  <si>
    <t xml:space="preserve"> D.G.R. del 14 settembre 2018 n.25-7537- Liste d’attesa ASL</t>
  </si>
  <si>
    <t xml:space="preserve"> D.G.R.del 20 dicembre 2018, n. 82-8234 – Contributo regionale per recupero mobilità extra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</si>
</sst>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\-_-;_-@_-"/>
  </numFmts>
  <fonts count="11" x14ac:knownFonts="1">
    <font>
      <sz val="10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165" fontId="9" fillId="0" borderId="0" applyFill="0" applyBorder="0" applyAlignment="0" applyProtection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 wrapText="1"/>
    </xf>
    <xf numFmtId="165" fontId="0" fillId="0" borderId="0" xfId="1" applyFont="1" applyFill="1" applyBorder="1" applyAlignment="1" applyProtection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ill="1"/>
    <xf numFmtId="0" fontId="2" fillId="0" borderId="0" xfId="0" applyFont="1" applyAlignment="1">
      <alignment horizontal="left" vertical="center" wrapText="1"/>
    </xf>
    <xf numFmtId="165" fontId="3" fillId="0" borderId="0" xfId="1" applyFont="1" applyFill="1" applyBorder="1" applyAlignment="1" applyProtection="1"/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165" fontId="0" fillId="0" borderId="2" xfId="1" applyFont="1" applyFill="1" applyBorder="1" applyAlignment="1" applyProtection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0" fillId="0" borderId="0" xfId="0" applyFont="1" applyAlignment="1">
      <alignment horizontal="left" wrapText="1"/>
    </xf>
    <xf numFmtId="165" fontId="0" fillId="0" borderId="3" xfId="1" applyFont="1" applyFill="1" applyBorder="1" applyAlignment="1" applyProtection="1"/>
    <xf numFmtId="0" fontId="0" fillId="0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2" xfId="1" applyFont="1" applyFill="1" applyBorder="1" applyAlignment="1" applyProtection="1"/>
    <xf numFmtId="0" fontId="6" fillId="0" borderId="0" xfId="0" applyFont="1" applyFill="1" applyAlignment="1">
      <alignment horizontal="left" vertical="center" wrapText="1"/>
    </xf>
    <xf numFmtId="165" fontId="6" fillId="0" borderId="4" xfId="1" applyFont="1" applyFill="1" applyBorder="1" applyAlignment="1" applyProtection="1"/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wrapText="1"/>
    </xf>
    <xf numFmtId="165" fontId="6" fillId="0" borderId="7" xfId="1" applyFont="1" applyFill="1" applyBorder="1" applyAlignment="1" applyProtection="1"/>
    <xf numFmtId="165" fontId="6" fillId="0" borderId="8" xfId="1" applyFont="1" applyFill="1" applyBorder="1" applyAlignment="1" applyProtection="1"/>
    <xf numFmtId="0" fontId="8" fillId="0" borderId="0" xfId="0" applyFont="1"/>
    <xf numFmtId="0" fontId="4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/>
    </xf>
    <xf numFmtId="165" fontId="0" fillId="0" borderId="0" xfId="0" applyNumberFormat="1"/>
    <xf numFmtId="164" fontId="10" fillId="3" borderId="0" xfId="2" applyFont="1" applyFill="1"/>
    <xf numFmtId="164" fontId="10" fillId="0" borderId="0" xfId="2" applyFont="1" applyFill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</cellXfs>
  <cellStyles count="3">
    <cellStyle name="Migliaia [0]" xfId="1" builtinId="6"/>
    <cellStyle name="Migliaia_2018 cred indist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abSelected="1" view="pageBreakPreview" topLeftCell="A43" zoomScale="60" zoomScaleNormal="85" workbookViewId="0">
      <selection activeCell="F31" sqref="F31"/>
    </sheetView>
  </sheetViews>
  <sheetFormatPr defaultColWidth="9" defaultRowHeight="12.75" x14ac:dyDescent="0.2"/>
  <cols>
    <col min="1" max="1" width="93.140625" style="1" customWidth="1"/>
    <col min="2" max="2" width="16.85546875" style="2" bestFit="1" customWidth="1"/>
    <col min="3" max="3" width="11.28515625" style="3" customWidth="1"/>
    <col min="4" max="4" width="19.7109375" customWidth="1"/>
    <col min="5" max="6" width="9" customWidth="1"/>
    <col min="7" max="7" width="11.42578125" customWidth="1"/>
  </cols>
  <sheetData>
    <row r="1" spans="1:9" ht="15" x14ac:dyDescent="0.2">
      <c r="A1" s="4" t="s">
        <v>0</v>
      </c>
      <c r="E1" s="5"/>
      <c r="F1" s="5"/>
      <c r="G1" s="5"/>
      <c r="H1" s="5"/>
      <c r="I1" s="5"/>
    </row>
    <row r="2" spans="1:9" ht="14.25" x14ac:dyDescent="0.2">
      <c r="A2" s="6" t="s">
        <v>1</v>
      </c>
      <c r="B2" s="7" t="s">
        <v>2</v>
      </c>
      <c r="E2" s="5"/>
      <c r="F2" s="5"/>
      <c r="G2" s="5"/>
      <c r="H2" s="5"/>
      <c r="I2" s="5"/>
    </row>
    <row r="3" spans="1:9" x14ac:dyDescent="0.2">
      <c r="A3" s="8"/>
      <c r="B3" s="7"/>
      <c r="E3" s="5"/>
      <c r="F3" s="5"/>
      <c r="G3" s="5"/>
      <c r="H3" s="5"/>
      <c r="I3" s="5"/>
    </row>
    <row r="4" spans="1:9" x14ac:dyDescent="0.2">
      <c r="A4" s="9">
        <v>2018</v>
      </c>
      <c r="D4" s="10" t="s">
        <v>3</v>
      </c>
      <c r="E4" s="5"/>
      <c r="F4" s="5"/>
      <c r="G4" s="5"/>
      <c r="H4" s="5"/>
      <c r="I4" s="5"/>
    </row>
    <row r="5" spans="1:9" ht="45" customHeight="1" x14ac:dyDescent="0.2">
      <c r="A5" s="11" t="s">
        <v>4</v>
      </c>
      <c r="B5" s="12">
        <v>739176006</v>
      </c>
      <c r="C5" s="3" t="s">
        <v>5</v>
      </c>
      <c r="D5" s="13">
        <v>1220101</v>
      </c>
      <c r="E5" s="38"/>
      <c r="F5" s="38"/>
      <c r="G5" s="38"/>
      <c r="H5" s="38"/>
      <c r="I5" s="5"/>
    </row>
    <row r="6" spans="1:9" ht="75.400000000000006" customHeight="1" x14ac:dyDescent="0.2">
      <c r="A6" s="11" t="s">
        <v>6</v>
      </c>
      <c r="B6" s="12">
        <v>2560043</v>
      </c>
      <c r="C6" s="3" t="s">
        <v>5</v>
      </c>
      <c r="D6" s="14">
        <v>1220101</v>
      </c>
      <c r="E6" s="38"/>
      <c r="F6" s="38"/>
      <c r="G6" s="38"/>
      <c r="H6" s="38"/>
      <c r="I6" s="38"/>
    </row>
    <row r="7" spans="1:9" ht="106.5" customHeight="1" x14ac:dyDescent="0.2">
      <c r="A7" s="15" t="s">
        <v>7</v>
      </c>
      <c r="B7" s="12">
        <v>551638092</v>
      </c>
      <c r="C7" s="3" t="s">
        <v>8</v>
      </c>
      <c r="D7" s="35"/>
      <c r="E7" s="16"/>
      <c r="F7" s="16"/>
      <c r="G7" s="16"/>
      <c r="H7" s="16"/>
      <c r="I7" s="16"/>
    </row>
    <row r="8" spans="1:9" ht="14.25" x14ac:dyDescent="0.2">
      <c r="A8" s="17" t="s">
        <v>9</v>
      </c>
      <c r="B8" s="12">
        <v>-170781852</v>
      </c>
      <c r="C8" s="3" t="s">
        <v>5</v>
      </c>
      <c r="D8" s="35"/>
      <c r="E8" s="5"/>
      <c r="F8" s="5"/>
      <c r="G8" s="5"/>
      <c r="H8" s="5"/>
      <c r="I8" s="5"/>
    </row>
    <row r="9" spans="1:9" ht="14.25" x14ac:dyDescent="0.2">
      <c r="A9" s="15" t="s">
        <v>10</v>
      </c>
      <c r="B9" s="12"/>
      <c r="C9" s="3" t="s">
        <v>5</v>
      </c>
      <c r="D9" s="35"/>
      <c r="E9" s="18"/>
      <c r="F9" s="5"/>
      <c r="G9" s="5"/>
      <c r="H9" s="5"/>
      <c r="I9" s="5"/>
    </row>
    <row r="10" spans="1:9" ht="14.25" x14ac:dyDescent="0.2">
      <c r="A10" s="15" t="s">
        <v>11</v>
      </c>
      <c r="B10" s="12">
        <v>12180</v>
      </c>
      <c r="C10" s="3" t="s">
        <v>8</v>
      </c>
      <c r="E10" s="5"/>
      <c r="F10" s="5"/>
      <c r="G10" s="5"/>
      <c r="H10" s="5"/>
      <c r="I10" s="5"/>
    </row>
    <row r="11" spans="1:9" ht="38.25" x14ac:dyDescent="0.2">
      <c r="A11" s="17" t="s">
        <v>12</v>
      </c>
      <c r="B11" s="12">
        <v>7119</v>
      </c>
      <c r="C11" s="19" t="s">
        <v>13</v>
      </c>
      <c r="D11" s="35"/>
      <c r="E11" s="5"/>
      <c r="F11" s="5"/>
      <c r="G11" s="5"/>
      <c r="H11" s="5"/>
      <c r="I11" s="5"/>
    </row>
    <row r="12" spans="1:9" ht="75" customHeight="1" x14ac:dyDescent="0.2">
      <c r="A12" s="15" t="s">
        <v>14</v>
      </c>
      <c r="B12" s="12">
        <v>335167</v>
      </c>
      <c r="C12" s="19" t="s">
        <v>15</v>
      </c>
      <c r="E12" s="39"/>
      <c r="F12" s="39"/>
      <c r="G12" s="39"/>
      <c r="H12" s="39"/>
      <c r="I12" s="39"/>
    </row>
    <row r="13" spans="1:9" ht="51" customHeight="1" x14ac:dyDescent="0.2">
      <c r="A13" s="17" t="s">
        <v>16</v>
      </c>
      <c r="B13" s="20">
        <v>2440615</v>
      </c>
      <c r="C13" s="3" t="s">
        <v>8</v>
      </c>
      <c r="E13" s="21"/>
      <c r="F13" s="21"/>
      <c r="G13" s="21"/>
      <c r="H13" s="21"/>
      <c r="I13" s="21"/>
    </row>
    <row r="14" spans="1:9" ht="59.25" customHeight="1" x14ac:dyDescent="0.2">
      <c r="A14" s="17" t="s">
        <v>17</v>
      </c>
      <c r="B14" s="20"/>
      <c r="C14" s="3" t="s">
        <v>5</v>
      </c>
      <c r="D14" s="5"/>
      <c r="E14" s="39"/>
      <c r="F14" s="39"/>
      <c r="G14" s="39"/>
      <c r="H14" s="39"/>
      <c r="I14" s="39"/>
    </row>
    <row r="15" spans="1:9" s="5" customFormat="1" ht="28.5" x14ac:dyDescent="0.2">
      <c r="A15" s="17" t="s">
        <v>18</v>
      </c>
      <c r="B15" s="20"/>
      <c r="C15" s="3" t="s">
        <v>5</v>
      </c>
      <c r="E15" s="39"/>
      <c r="F15" s="39"/>
      <c r="G15" s="39"/>
      <c r="H15" s="39"/>
      <c r="I15" s="39"/>
    </row>
    <row r="16" spans="1:9" s="5" customFormat="1" ht="38.25" customHeight="1" x14ac:dyDescent="0.2">
      <c r="A16" s="17" t="s">
        <v>19</v>
      </c>
      <c r="B16" s="20"/>
      <c r="C16" s="3" t="s">
        <v>5</v>
      </c>
      <c r="E16" s="39"/>
      <c r="F16" s="39"/>
      <c r="G16" s="39"/>
      <c r="H16" s="39"/>
      <c r="I16" s="39"/>
    </row>
    <row r="17" spans="1:9" s="5" customFormat="1" ht="57" customHeight="1" x14ac:dyDescent="0.2">
      <c r="A17" s="17" t="s">
        <v>20</v>
      </c>
      <c r="B17" s="12">
        <v>13202807</v>
      </c>
      <c r="C17" s="3" t="s">
        <v>8</v>
      </c>
      <c r="D17"/>
      <c r="E17" s="39"/>
      <c r="F17" s="39"/>
      <c r="G17" s="39"/>
      <c r="H17" s="39"/>
      <c r="I17" s="39"/>
    </row>
    <row r="18" spans="1:9" ht="33" customHeight="1" x14ac:dyDescent="0.2">
      <c r="A18" s="17" t="s">
        <v>21</v>
      </c>
      <c r="B18" s="12">
        <v>636990</v>
      </c>
      <c r="C18" s="3" t="s">
        <v>8</v>
      </c>
    </row>
    <row r="19" spans="1:9" ht="14.25" x14ac:dyDescent="0.2">
      <c r="A19" s="17" t="s">
        <v>22</v>
      </c>
      <c r="B19" s="12">
        <v>424706</v>
      </c>
      <c r="C19" s="3" t="s">
        <v>8</v>
      </c>
    </row>
    <row r="20" spans="1:9" x14ac:dyDescent="0.2">
      <c r="A20" s="22" t="s">
        <v>23</v>
      </c>
      <c r="B20" s="23">
        <f>B5+B6+B8+B9-B10-B11-B12-B13+B14-B17+B15+B16-B18-B19-B7</f>
        <v>2256521</v>
      </c>
    </row>
    <row r="21" spans="1:9" ht="13.5" thickBot="1" x14ac:dyDescent="0.25">
      <c r="A21" s="24" t="s">
        <v>24</v>
      </c>
      <c r="B21" s="25"/>
    </row>
    <row r="22" spans="1:9" x14ac:dyDescent="0.2">
      <c r="A22" s="8"/>
      <c r="B22" s="7"/>
    </row>
    <row r="23" spans="1:9" ht="15" x14ac:dyDescent="0.2">
      <c r="A23" s="26" t="s">
        <v>25</v>
      </c>
      <c r="B23" s="7"/>
    </row>
    <row r="24" spans="1:9" ht="15" x14ac:dyDescent="0.2">
      <c r="A24" s="27" t="s">
        <v>26</v>
      </c>
      <c r="B24" s="7"/>
    </row>
    <row r="25" spans="1:9" x14ac:dyDescent="0.2">
      <c r="A25" s="8"/>
      <c r="B25" s="7"/>
    </row>
    <row r="26" spans="1:9" x14ac:dyDescent="0.2">
      <c r="A26" s="8">
        <v>2017</v>
      </c>
    </row>
    <row r="27" spans="1:9" ht="14.25" x14ac:dyDescent="0.2">
      <c r="A27" s="15" t="s">
        <v>27</v>
      </c>
      <c r="B27" s="12">
        <v>33435755</v>
      </c>
      <c r="D27" s="3" t="s">
        <v>28</v>
      </c>
    </row>
    <row r="28" spans="1:9" ht="14.25" x14ac:dyDescent="0.2">
      <c r="A28" s="28" t="s">
        <v>29</v>
      </c>
      <c r="B28" s="12"/>
    </row>
    <row r="29" spans="1:9" ht="14.25" x14ac:dyDescent="0.2">
      <c r="A29" s="15" t="s">
        <v>7</v>
      </c>
      <c r="B29" s="36">
        <f>6775675+16283019+7136409</f>
        <v>30195103</v>
      </c>
      <c r="C29" s="37"/>
    </row>
    <row r="30" spans="1:9" ht="15" thickBot="1" x14ac:dyDescent="0.25">
      <c r="A30" s="17" t="s">
        <v>30</v>
      </c>
      <c r="B30" s="20"/>
      <c r="C30" s="29" t="s">
        <v>31</v>
      </c>
    </row>
    <row r="31" spans="1:9" ht="13.5" thickBot="1" x14ac:dyDescent="0.25">
      <c r="A31" s="22" t="s">
        <v>23</v>
      </c>
      <c r="B31" s="30">
        <f>B27-B28-B29</f>
        <v>3240652</v>
      </c>
    </row>
    <row r="32" spans="1:9" ht="13.5" thickBot="1" x14ac:dyDescent="0.25">
      <c r="A32" s="22" t="s">
        <v>24</v>
      </c>
      <c r="B32" s="31"/>
    </row>
    <row r="33" spans="1:4" x14ac:dyDescent="0.2">
      <c r="A33" s="8"/>
      <c r="B33" s="7"/>
    </row>
    <row r="34" spans="1:4" x14ac:dyDescent="0.2">
      <c r="A34" s="8">
        <v>2016</v>
      </c>
    </row>
    <row r="35" spans="1:4" ht="14.25" x14ac:dyDescent="0.2">
      <c r="A35" s="15" t="s">
        <v>27</v>
      </c>
      <c r="B35" s="12">
        <v>16756751</v>
      </c>
      <c r="D35" s="3" t="s">
        <v>28</v>
      </c>
    </row>
    <row r="36" spans="1:4" ht="14.25" x14ac:dyDescent="0.2">
      <c r="A36" s="28" t="s">
        <v>32</v>
      </c>
      <c r="B36" s="12"/>
    </row>
    <row r="37" spans="1:4" ht="14.25" x14ac:dyDescent="0.2">
      <c r="A37" s="15" t="s">
        <v>7</v>
      </c>
      <c r="B37" s="36">
        <v>9777120</v>
      </c>
    </row>
    <row r="38" spans="1:4" ht="15" thickBot="1" x14ac:dyDescent="0.25">
      <c r="A38" s="17" t="s">
        <v>30</v>
      </c>
      <c r="B38" s="20"/>
      <c r="C38" s="29" t="s">
        <v>31</v>
      </c>
    </row>
    <row r="39" spans="1:4" ht="13.5" thickBot="1" x14ac:dyDescent="0.25">
      <c r="A39" s="22" t="s">
        <v>23</v>
      </c>
      <c r="B39" s="30">
        <f>B35-B36-B37</f>
        <v>6979631</v>
      </c>
    </row>
    <row r="40" spans="1:4" ht="13.5" thickBot="1" x14ac:dyDescent="0.25">
      <c r="A40" s="22" t="s">
        <v>24</v>
      </c>
      <c r="B40" s="31"/>
    </row>
    <row r="41" spans="1:4" x14ac:dyDescent="0.2">
      <c r="A41" s="8"/>
      <c r="B41" s="7"/>
    </row>
    <row r="42" spans="1:4" x14ac:dyDescent="0.2">
      <c r="A42" s="8">
        <v>2015</v>
      </c>
    </row>
    <row r="43" spans="1:4" ht="14.25" x14ac:dyDescent="0.2">
      <c r="A43" s="15" t="s">
        <v>27</v>
      </c>
      <c r="B43" s="12">
        <v>5723569</v>
      </c>
      <c r="D43" s="3" t="s">
        <v>28</v>
      </c>
    </row>
    <row r="44" spans="1:4" ht="14.25" x14ac:dyDescent="0.2">
      <c r="A44" s="28" t="s">
        <v>32</v>
      </c>
      <c r="B44" s="12"/>
    </row>
    <row r="45" spans="1:4" ht="14.25" x14ac:dyDescent="0.2">
      <c r="A45" s="15" t="s">
        <v>7</v>
      </c>
      <c r="B45" s="12"/>
    </row>
    <row r="46" spans="1:4" ht="15" thickBot="1" x14ac:dyDescent="0.25">
      <c r="A46" s="17" t="s">
        <v>30</v>
      </c>
      <c r="B46" s="20"/>
      <c r="C46" s="29" t="s">
        <v>31</v>
      </c>
    </row>
    <row r="47" spans="1:4" ht="13.5" thickBot="1" x14ac:dyDescent="0.25">
      <c r="A47" s="22" t="s">
        <v>23</v>
      </c>
      <c r="B47" s="30">
        <f>B43-B44-B45</f>
        <v>5723569</v>
      </c>
    </row>
    <row r="48" spans="1:4" ht="13.5" thickBot="1" x14ac:dyDescent="0.25">
      <c r="A48" s="22" t="s">
        <v>24</v>
      </c>
      <c r="B48" s="31"/>
    </row>
    <row r="49" spans="1:17" x14ac:dyDescent="0.2">
      <c r="A49" s="8"/>
      <c r="B49" s="7"/>
    </row>
    <row r="50" spans="1:17" x14ac:dyDescent="0.2">
      <c r="A50" s="8">
        <v>2014</v>
      </c>
    </row>
    <row r="51" spans="1:17" ht="14.25" x14ac:dyDescent="0.2">
      <c r="A51" s="15" t="s">
        <v>27</v>
      </c>
      <c r="B51" s="12">
        <v>18242003</v>
      </c>
      <c r="C51" s="3" t="s">
        <v>5</v>
      </c>
      <c r="D51" s="3" t="s">
        <v>28</v>
      </c>
    </row>
    <row r="52" spans="1:17" ht="14.25" x14ac:dyDescent="0.2">
      <c r="A52" s="28" t="s">
        <v>32</v>
      </c>
      <c r="B52" s="12"/>
      <c r="C52" s="3" t="s">
        <v>8</v>
      </c>
    </row>
    <row r="53" spans="1:17" ht="14.25" x14ac:dyDescent="0.2">
      <c r="A53" s="15" t="s">
        <v>7</v>
      </c>
      <c r="B53" s="12"/>
      <c r="C53" s="3" t="s">
        <v>8</v>
      </c>
      <c r="D53" s="5"/>
    </row>
    <row r="54" spans="1:17" ht="15" thickBot="1" x14ac:dyDescent="0.25">
      <c r="A54" s="17" t="s">
        <v>30</v>
      </c>
      <c r="B54" s="20"/>
      <c r="C54" s="29" t="s">
        <v>31</v>
      </c>
      <c r="D54" s="32"/>
    </row>
    <row r="55" spans="1:17" ht="13.5" thickBot="1" x14ac:dyDescent="0.25">
      <c r="A55" s="22" t="s">
        <v>23</v>
      </c>
      <c r="B55" s="30">
        <f>B51-B52-B53</f>
        <v>18242003</v>
      </c>
      <c r="D55" s="32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7" ht="13.5" thickBot="1" x14ac:dyDescent="0.25">
      <c r="A56" s="22" t="s">
        <v>24</v>
      </c>
      <c r="B56" s="31"/>
    </row>
    <row r="57" spans="1:17" x14ac:dyDescent="0.2">
      <c r="A57" s="8"/>
      <c r="B57" s="7"/>
      <c r="O57" s="5"/>
      <c r="P57" s="5"/>
      <c r="Q57" s="5"/>
    </row>
    <row r="58" spans="1:17" x14ac:dyDescent="0.2">
      <c r="A58" s="8">
        <v>2013</v>
      </c>
    </row>
    <row r="59" spans="1:17" ht="14.25" x14ac:dyDescent="0.2">
      <c r="A59" s="15" t="s">
        <v>27</v>
      </c>
      <c r="B59" s="12"/>
      <c r="C59" s="3" t="s">
        <v>5</v>
      </c>
      <c r="D59" s="3" t="s">
        <v>28</v>
      </c>
    </row>
    <row r="60" spans="1:17" s="5" customFormat="1" ht="28.5" customHeight="1" x14ac:dyDescent="0.2">
      <c r="A60" s="28" t="s">
        <v>32</v>
      </c>
      <c r="B60" s="12"/>
      <c r="C60" s="3" t="s">
        <v>8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4.25" x14ac:dyDescent="0.2">
      <c r="A61" s="15" t="s">
        <v>7</v>
      </c>
      <c r="B61" s="12"/>
      <c r="C61" s="3" t="s">
        <v>8</v>
      </c>
      <c r="D61" s="5"/>
    </row>
    <row r="62" spans="1:17" ht="15" thickBot="1" x14ac:dyDescent="0.25">
      <c r="A62" s="17" t="s">
        <v>30</v>
      </c>
      <c r="B62" s="20"/>
      <c r="C62" s="29" t="s">
        <v>31</v>
      </c>
      <c r="D62" s="32"/>
    </row>
    <row r="63" spans="1:17" ht="13.5" thickBot="1" x14ac:dyDescent="0.25">
      <c r="A63" s="22" t="s">
        <v>23</v>
      </c>
      <c r="B63" s="30">
        <f>B59-B60-B61</f>
        <v>0</v>
      </c>
      <c r="D63" s="32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7" ht="13.5" thickBot="1" x14ac:dyDescent="0.25">
      <c r="A64" s="22" t="s">
        <v>24</v>
      </c>
      <c r="B64" s="31"/>
    </row>
    <row r="65" spans="1:17" x14ac:dyDescent="0.2">
      <c r="O65" s="5"/>
    </row>
    <row r="66" spans="1:17" x14ac:dyDescent="0.2">
      <c r="A66" s="8">
        <v>2012</v>
      </c>
    </row>
    <row r="67" spans="1:17" ht="14.25" x14ac:dyDescent="0.2">
      <c r="A67" s="15" t="s">
        <v>27</v>
      </c>
      <c r="B67" s="12">
        <v>22487478</v>
      </c>
      <c r="C67" s="3" t="s">
        <v>5</v>
      </c>
      <c r="D67" s="3" t="s">
        <v>28</v>
      </c>
      <c r="Q67" s="5"/>
    </row>
    <row r="68" spans="1:17" ht="14.25" x14ac:dyDescent="0.2">
      <c r="A68" s="28" t="s">
        <v>32</v>
      </c>
      <c r="B68" s="12"/>
      <c r="C68" s="3" t="s">
        <v>8</v>
      </c>
    </row>
    <row r="69" spans="1:17" ht="14.25" x14ac:dyDescent="0.2">
      <c r="A69" s="15" t="s">
        <v>7</v>
      </c>
      <c r="B69" s="36">
        <f>12024450.91+1118260.09+1664435</f>
        <v>14807146</v>
      </c>
      <c r="C69" s="3" t="s">
        <v>8</v>
      </c>
      <c r="D69" s="37"/>
    </row>
    <row r="70" spans="1:17" s="5" customFormat="1" ht="28.5" customHeight="1" thickBot="1" x14ac:dyDescent="0.25">
      <c r="A70" s="17" t="s">
        <v>30</v>
      </c>
      <c r="B70" s="20"/>
      <c r="C70" s="29" t="s">
        <v>31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3.5" thickBot="1" x14ac:dyDescent="0.25">
      <c r="A71" s="22" t="s">
        <v>23</v>
      </c>
      <c r="B71" s="30">
        <f>B67-B68-B69</f>
        <v>7680332</v>
      </c>
    </row>
    <row r="72" spans="1:17" ht="13.5" thickBot="1" x14ac:dyDescent="0.25">
      <c r="A72" s="22" t="s">
        <v>24</v>
      </c>
      <c r="B72" s="31"/>
    </row>
    <row r="74" spans="1:17" x14ac:dyDescent="0.2">
      <c r="A74" s="8" t="s">
        <v>33</v>
      </c>
    </row>
    <row r="75" spans="1:17" ht="14.25" x14ac:dyDescent="0.2">
      <c r="A75" s="15" t="s">
        <v>27</v>
      </c>
      <c r="B75" s="12"/>
      <c r="C75" s="3" t="s">
        <v>5</v>
      </c>
      <c r="D75" s="3" t="s">
        <v>28</v>
      </c>
    </row>
    <row r="76" spans="1:17" ht="14.25" x14ac:dyDescent="0.2">
      <c r="A76" s="28" t="s">
        <v>32</v>
      </c>
      <c r="B76" s="12"/>
      <c r="C76" s="3" t="s">
        <v>8</v>
      </c>
    </row>
    <row r="77" spans="1:17" ht="14.25" x14ac:dyDescent="0.2">
      <c r="A77" s="15" t="s">
        <v>7</v>
      </c>
      <c r="B77" s="12"/>
      <c r="C77" s="3" t="s">
        <v>8</v>
      </c>
      <c r="D77" s="5"/>
    </row>
    <row r="78" spans="1:17" ht="15" thickBot="1" x14ac:dyDescent="0.25">
      <c r="A78" s="17" t="s">
        <v>30</v>
      </c>
      <c r="B78" s="20"/>
      <c r="C78" s="29" t="s">
        <v>31</v>
      </c>
      <c r="D78" s="32"/>
    </row>
    <row r="79" spans="1:17" ht="13.5" thickBot="1" x14ac:dyDescent="0.25">
      <c r="A79" s="22" t="s">
        <v>23</v>
      </c>
      <c r="B79" s="30">
        <f>B75-B76-B77</f>
        <v>0</v>
      </c>
      <c r="D79" s="32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7" ht="13.5" thickBot="1" x14ac:dyDescent="0.25">
      <c r="A80" s="22" t="s">
        <v>24</v>
      </c>
      <c r="B80" s="31"/>
    </row>
    <row r="81" spans="1:17" x14ac:dyDescent="0.2">
      <c r="O81" s="5"/>
    </row>
    <row r="82" spans="1:17" x14ac:dyDescent="0.2">
      <c r="B82" s="2">
        <f>+B20+B31+B39+B47+B55+B71+B79</f>
        <v>44122708</v>
      </c>
    </row>
    <row r="84" spans="1:17" x14ac:dyDescent="0.2">
      <c r="P84" s="5"/>
    </row>
    <row r="86" spans="1:17" x14ac:dyDescent="0.2">
      <c r="Q86" s="5"/>
    </row>
    <row r="89" spans="1:17" s="5" customFormat="1" ht="28.5" customHeight="1" x14ac:dyDescent="0.2">
      <c r="A89" s="1"/>
      <c r="B89" s="2"/>
      <c r="C89" s="3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</sheetData>
  <mergeCells count="5">
    <mergeCell ref="E5:H5"/>
    <mergeCell ref="E6:I6"/>
    <mergeCell ref="E12:I12"/>
    <mergeCell ref="E14:I15"/>
    <mergeCell ref="E16:I17"/>
  </mergeCells>
  <pageMargins left="0.23622047244094491" right="0.23622047244094491" top="0.98425196850393704" bottom="0.70866141732283472" header="0.51181102362204722" footer="0.51181102362204722"/>
  <pageSetup paperSize="9" scale="80" firstPageNumber="0" orientation="landscape" r:id="rId1"/>
  <headerFooter alignWithMargins="0">
    <oddHeader>&amp;L&amp;"Arial,Grassetto Corsivo"Bilancio 2018&amp;C&amp;"Arial,Grassetto Corsivo"Dettaglio crediti vs Regione-contributi indistinti&amp;R&amp;"Arial,Grassetto Corsivo"ASR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RowColHeaders="0" tabSelected="1" view="pageBreakPreview" zoomScale="60" zoomScaleNormal="85" workbookViewId="0">
      <selection activeCell="F31" sqref="F31"/>
    </sheetView>
  </sheetViews>
  <sheetFormatPr defaultColWidth="9" defaultRowHeight="12.75" x14ac:dyDescent="0.2"/>
  <cols>
    <col min="1" max="1" width="93.140625" style="1" customWidth="1"/>
    <col min="2" max="2" width="15.140625" style="2" customWidth="1"/>
    <col min="3" max="3" width="11.28515625" style="3" customWidth="1"/>
    <col min="4" max="4" width="19.7109375" customWidth="1"/>
  </cols>
  <sheetData>
    <row r="1" spans="1:4" ht="15" x14ac:dyDescent="0.2">
      <c r="A1" s="4" t="s">
        <v>34</v>
      </c>
    </row>
    <row r="2" spans="1:4" ht="15" x14ac:dyDescent="0.2">
      <c r="A2" s="4" t="s">
        <v>1</v>
      </c>
      <c r="B2" s="7" t="s">
        <v>2</v>
      </c>
    </row>
    <row r="3" spans="1:4" x14ac:dyDescent="0.2">
      <c r="A3" s="8"/>
      <c r="B3" s="7"/>
    </row>
    <row r="4" spans="1:4" x14ac:dyDescent="0.2">
      <c r="A4" s="33">
        <v>2018</v>
      </c>
      <c r="D4" s="34" t="s">
        <v>3</v>
      </c>
    </row>
    <row r="5" spans="1:4" ht="45" customHeight="1" x14ac:dyDescent="0.2">
      <c r="A5" s="11" t="s">
        <v>35</v>
      </c>
      <c r="B5" s="12">
        <v>16116438</v>
      </c>
      <c r="C5" s="3" t="s">
        <v>5</v>
      </c>
      <c r="D5" s="3">
        <v>1220101</v>
      </c>
    </row>
    <row r="6" spans="1:4" ht="106.5" customHeight="1" x14ac:dyDescent="0.2">
      <c r="A6" s="15" t="s">
        <v>7</v>
      </c>
      <c r="B6" s="12">
        <v>0</v>
      </c>
      <c r="C6" s="3" t="s">
        <v>8</v>
      </c>
    </row>
    <row r="7" spans="1:4" x14ac:dyDescent="0.2">
      <c r="A7" s="22" t="s">
        <v>23</v>
      </c>
      <c r="B7" s="23">
        <f>B5-B6</f>
        <v>16116438</v>
      </c>
      <c r="C7" s="3" t="s">
        <v>36</v>
      </c>
    </row>
    <row r="8" spans="1:4" ht="13.5" thickBot="1" x14ac:dyDescent="0.25">
      <c r="A8" s="22" t="s">
        <v>24</v>
      </c>
      <c r="B8" s="25"/>
    </row>
    <row r="9" spans="1:4" x14ac:dyDescent="0.2">
      <c r="A9" s="8"/>
      <c r="B9" s="7"/>
    </row>
  </sheetData>
  <sheetProtection selectLockedCells="1" selectUnlockedCells="1"/>
  <pageMargins left="0.23622047244094491" right="0.23622047244094491" top="0.98425196850393704" bottom="0.70866141732283472" header="0.51181102362204722" footer="0.51181102362204722"/>
  <pageSetup paperSize="9" scale="80" firstPageNumber="0" orientation="landscape" horizontalDpi="300" verticalDpi="300" r:id="rId1"/>
  <headerFooter alignWithMargins="0">
    <oddHeader>&amp;L&amp;"Arial,Grassetto Corsivo"Bilancio 2018&amp;C&amp;"Arial,Grassetto Corsivo"Dettaglio crediti vs Regione-contributi indistinti&amp;R&amp;"Arial,Grassetto Corsivo"ASR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RowColHeaders="0" tabSelected="1" view="pageBreakPreview" zoomScale="60" zoomScaleNormal="85" workbookViewId="0">
      <selection activeCell="F31" sqref="F31"/>
    </sheetView>
  </sheetViews>
  <sheetFormatPr defaultColWidth="9" defaultRowHeight="12.75" x14ac:dyDescent="0.2"/>
  <cols>
    <col min="1" max="1" width="93.140625" style="1" customWidth="1"/>
    <col min="2" max="2" width="15.140625" style="2" customWidth="1"/>
    <col min="3" max="3" width="11.28515625" style="3" customWidth="1"/>
  </cols>
  <sheetData>
    <row r="1" spans="1:4" ht="15" x14ac:dyDescent="0.2">
      <c r="A1" s="4" t="s">
        <v>37</v>
      </c>
    </row>
    <row r="2" spans="1:4" ht="15" x14ac:dyDescent="0.2">
      <c r="A2" s="4" t="s">
        <v>1</v>
      </c>
      <c r="B2" s="7" t="s">
        <v>2</v>
      </c>
      <c r="D2" s="34" t="s">
        <v>3</v>
      </c>
    </row>
    <row r="3" spans="1:4" ht="14.65" customHeight="1" x14ac:dyDescent="0.2">
      <c r="A3" s="8"/>
      <c r="B3" s="7"/>
      <c r="D3" s="34"/>
    </row>
    <row r="4" spans="1:4" ht="14.65" customHeight="1" x14ac:dyDescent="0.2">
      <c r="A4" s="33">
        <v>2018</v>
      </c>
    </row>
    <row r="5" spans="1:4" ht="28.5" x14ac:dyDescent="0.2">
      <c r="A5" s="11" t="s">
        <v>38</v>
      </c>
      <c r="B5" s="12">
        <v>425809</v>
      </c>
      <c r="C5" s="3" t="s">
        <v>5</v>
      </c>
      <c r="D5" s="3">
        <v>1220132</v>
      </c>
    </row>
    <row r="6" spans="1:4" ht="14.25" x14ac:dyDescent="0.2">
      <c r="A6" s="15" t="s">
        <v>7</v>
      </c>
      <c r="B6" s="12">
        <v>0</v>
      </c>
      <c r="C6" s="3" t="s">
        <v>8</v>
      </c>
    </row>
    <row r="7" spans="1:4" x14ac:dyDescent="0.2">
      <c r="A7" s="22" t="s">
        <v>23</v>
      </c>
      <c r="B7" s="23">
        <f>B5+B6</f>
        <v>425809</v>
      </c>
      <c r="C7" s="3" t="s">
        <v>36</v>
      </c>
    </row>
    <row r="8" spans="1:4" ht="45" customHeight="1" thickBot="1" x14ac:dyDescent="0.25">
      <c r="A8" s="22" t="s">
        <v>24</v>
      </c>
      <c r="B8" s="25"/>
      <c r="C8" s="3" t="s">
        <v>5</v>
      </c>
    </row>
    <row r="9" spans="1:4" ht="106.5" customHeight="1" x14ac:dyDescent="0.2"/>
    <row r="12" spans="1:4" x14ac:dyDescent="0.2">
      <c r="A12"/>
      <c r="B12"/>
    </row>
    <row r="13" spans="1:4" x14ac:dyDescent="0.2">
      <c r="A13"/>
      <c r="B13"/>
    </row>
  </sheetData>
  <sheetProtection selectLockedCells="1" selectUnlockedCells="1"/>
  <pageMargins left="0.23622047244094491" right="0.23622047244094491" top="0.98425196850393704" bottom="0.70866141732283472" header="0.51181102362204722" footer="0.51181102362204722"/>
  <pageSetup paperSize="9" scale="80" firstPageNumber="0" orientation="landscape" horizontalDpi="300" verticalDpi="300" r:id="rId1"/>
  <headerFooter alignWithMargins="0">
    <oddHeader>&amp;L&amp;"Arial,Grassetto Corsivo"Bilancio 2018&amp;C&amp;"Arial,Grassetto Corsivo"Dettaglio crediti vs Regione-contributi indistinti&amp;R&amp;"Arial,Grassetto Corsivo"ASR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RowColHeaders="0" tabSelected="1" view="pageBreakPreview" zoomScale="60" zoomScaleNormal="85" workbookViewId="0">
      <selection activeCell="F31" sqref="F31"/>
    </sheetView>
  </sheetViews>
  <sheetFormatPr defaultColWidth="9" defaultRowHeight="12.75" x14ac:dyDescent="0.2"/>
  <cols>
    <col min="1" max="1" width="93.140625" style="1" customWidth="1"/>
    <col min="2" max="2" width="15.140625" style="2" customWidth="1"/>
    <col min="3" max="3" width="11.28515625" style="3" customWidth="1"/>
    <col min="4" max="4" width="19.7109375" customWidth="1"/>
  </cols>
  <sheetData>
    <row r="1" spans="1:4" ht="15" x14ac:dyDescent="0.2">
      <c r="A1" s="4" t="s">
        <v>39</v>
      </c>
    </row>
    <row r="2" spans="1:4" ht="15" x14ac:dyDescent="0.2">
      <c r="A2" s="4" t="s">
        <v>1</v>
      </c>
      <c r="B2" s="7" t="s">
        <v>2</v>
      </c>
    </row>
    <row r="3" spans="1:4" x14ac:dyDescent="0.2">
      <c r="A3" s="8"/>
      <c r="B3" s="7"/>
    </row>
    <row r="4" spans="1:4" x14ac:dyDescent="0.2">
      <c r="A4" s="33">
        <v>2018</v>
      </c>
      <c r="D4" s="34" t="s">
        <v>3</v>
      </c>
    </row>
    <row r="5" spans="1:4" ht="45" customHeight="1" x14ac:dyDescent="0.2">
      <c r="A5" s="11" t="s">
        <v>40</v>
      </c>
      <c r="B5" s="12">
        <v>2323667</v>
      </c>
      <c r="C5" s="3" t="s">
        <v>5</v>
      </c>
      <c r="D5" s="3">
        <v>1220103</v>
      </c>
    </row>
    <row r="6" spans="1:4" ht="106.5" customHeight="1" x14ac:dyDescent="0.2">
      <c r="A6" s="15" t="s">
        <v>7</v>
      </c>
      <c r="B6" s="12">
        <v>0</v>
      </c>
      <c r="C6" s="3" t="s">
        <v>8</v>
      </c>
    </row>
    <row r="7" spans="1:4" x14ac:dyDescent="0.2">
      <c r="A7" s="22" t="s">
        <v>23</v>
      </c>
      <c r="B7" s="23">
        <f>B5+B6</f>
        <v>2323667</v>
      </c>
      <c r="C7" s="3" t="s">
        <v>36</v>
      </c>
    </row>
    <row r="10" spans="1:4" ht="14.25" x14ac:dyDescent="0.2">
      <c r="A10" s="11" t="s">
        <v>41</v>
      </c>
      <c r="B10" s="12">
        <v>433670</v>
      </c>
      <c r="C10" s="3" t="s">
        <v>5</v>
      </c>
    </row>
    <row r="11" spans="1:4" ht="14.25" x14ac:dyDescent="0.2">
      <c r="A11" s="15" t="s">
        <v>7</v>
      </c>
      <c r="B11" s="12"/>
      <c r="C11" s="3" t="s">
        <v>8</v>
      </c>
    </row>
    <row r="12" spans="1:4" x14ac:dyDescent="0.2">
      <c r="A12" s="22" t="s">
        <v>23</v>
      </c>
      <c r="B12" s="23">
        <f>B10+B11</f>
        <v>433670</v>
      </c>
      <c r="C12" s="3" t="s">
        <v>36</v>
      </c>
    </row>
    <row r="15" spans="1:4" ht="28.5" x14ac:dyDescent="0.2">
      <c r="A15" s="11" t="s">
        <v>42</v>
      </c>
      <c r="B15" s="12">
        <v>4515548</v>
      </c>
      <c r="C15" s="3" t="s">
        <v>5</v>
      </c>
    </row>
    <row r="16" spans="1:4" ht="14.25" x14ac:dyDescent="0.2">
      <c r="A16" s="15" t="s">
        <v>7</v>
      </c>
      <c r="B16" s="12"/>
      <c r="C16" s="3" t="s">
        <v>8</v>
      </c>
    </row>
    <row r="17" spans="1:3" x14ac:dyDescent="0.2">
      <c r="A17" s="22" t="s">
        <v>23</v>
      </c>
      <c r="B17" s="23">
        <f>B15+B16</f>
        <v>4515548</v>
      </c>
      <c r="C17" s="3" t="s">
        <v>36</v>
      </c>
    </row>
  </sheetData>
  <sheetProtection selectLockedCells="1" selectUnlockedCells="1"/>
  <pageMargins left="0.23622047244094491" right="0.23622047244094491" top="0.98425196850393704" bottom="0.70866141732283472" header="0.51181102362204722" footer="0.51181102362204722"/>
  <pageSetup paperSize="9" scale="80" firstPageNumber="0" orientation="landscape" horizontalDpi="300" verticalDpi="300" r:id="rId1"/>
  <headerFooter alignWithMargins="0">
    <oddHeader>&amp;L&amp;"Arial,Grassetto Corsivo"Bilancio 2018&amp;C&amp;"Arial,Grassetto Corsivo"Dettaglio crediti vs Regione-contributi indistinti&amp;R&amp;"Arial,Grassetto Corsivo"ASR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2018 cred indist</vt:lpstr>
      <vt:lpstr>2018 cred indist vinc 45001</vt:lpstr>
      <vt:lpstr>2018 cred pay back 4500316</vt:lpstr>
      <vt:lpstr>2018 cred finanz esercizi p</vt:lpstr>
      <vt:lpstr>'2018 cred indist'!Area_stampa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giuseppe.cataldi</dc:creator>
  <cp:lastModifiedBy>farag</cp:lastModifiedBy>
  <cp:lastPrinted>2019-05-23T10:57:53Z</cp:lastPrinted>
  <dcterms:created xsi:type="dcterms:W3CDTF">2019-04-09T10:45:38Z</dcterms:created>
  <dcterms:modified xsi:type="dcterms:W3CDTF">2019-05-23T10:59:23Z</dcterms:modified>
</cp:coreProperties>
</file>